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3"/>
  </bookViews>
  <sheets>
    <sheet name="szkoły podstawowe" sheetId="1" r:id="rId1"/>
    <sheet name="szkoły przysp. do pracy" sheetId="2" r:id="rId2"/>
    <sheet name="licea ogólnokształcące" sheetId="3" r:id="rId3"/>
    <sheet name="technika" sheetId="4" r:id="rId4"/>
    <sheet name="branżowe szkoły I st.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" i="2" l="1"/>
  <c r="I2" i="2"/>
  <c r="H2" i="2"/>
  <c r="G2" i="2"/>
</calcChain>
</file>

<file path=xl/sharedStrings.xml><?xml version="1.0" encoding="utf-8"?>
<sst xmlns="http://schemas.openxmlformats.org/spreadsheetml/2006/main" count="589" uniqueCount="333">
  <si>
    <t>Typ</t>
  </si>
  <si>
    <t>Nazwa</t>
  </si>
  <si>
    <t>Powiat</t>
  </si>
  <si>
    <t>Gmina</t>
  </si>
  <si>
    <t>Miejscowość</t>
  </si>
  <si>
    <t>Ulica</t>
  </si>
  <si>
    <t>Numer budynku</t>
  </si>
  <si>
    <t>Kod pocztowy</t>
  </si>
  <si>
    <t>Poczta</t>
  </si>
  <si>
    <t>Telefon</t>
  </si>
  <si>
    <t>E-mail</t>
  </si>
  <si>
    <t>Publiczność status</t>
  </si>
  <si>
    <t>Kategoria uczniów</t>
  </si>
  <si>
    <t>Szczecin</t>
  </si>
  <si>
    <t>Szczecin (gmina miejska)</t>
  </si>
  <si>
    <t>publiczna</t>
  </si>
  <si>
    <t>Szkoła specjalna przysposabiająca do pracy</t>
  </si>
  <si>
    <t>SZKOŁA SPECJALNA PRZYSPOSABIAJĄCA DO PRACY</t>
  </si>
  <si>
    <t>gryfiński</t>
  </si>
  <si>
    <t>Chojna (miasto)</t>
  </si>
  <si>
    <t>Chojna</t>
  </si>
  <si>
    <t>ul. Podmurze</t>
  </si>
  <si>
    <t>osrodek@soswchojna.pl</t>
  </si>
  <si>
    <t>Dzieci lub młodzież</t>
  </si>
  <si>
    <t>Gryfino (miasto)</t>
  </si>
  <si>
    <t>Branżowa szkoła I stopnia</t>
  </si>
  <si>
    <t>BRANŻOWA SZKOŁA I STOPNIA</t>
  </si>
  <si>
    <t>32</t>
  </si>
  <si>
    <t>drawski</t>
  </si>
  <si>
    <t>Złocieniec (miasto)</t>
  </si>
  <si>
    <t>Złocieniec</t>
  </si>
  <si>
    <t>ul. Stefana Okrzei</t>
  </si>
  <si>
    <t>9</t>
  </si>
  <si>
    <t>78-520</t>
  </si>
  <si>
    <t>943671850</t>
  </si>
  <si>
    <t>zsp.anders@wp.pl</t>
  </si>
  <si>
    <t>BRANŻOWA SZKOŁA I STOPNIA W ZESPOLE SZKÓŁ IM. CZESŁAWA MIŁOSZA W GRYFICACH</t>
  </si>
  <si>
    <t>gryficki</t>
  </si>
  <si>
    <t>Gryfice (miasto)</t>
  </si>
  <si>
    <t>Gryfice</t>
  </si>
  <si>
    <t>ul. 11 Listopada</t>
  </si>
  <si>
    <t>10</t>
  </si>
  <si>
    <t>72-300</t>
  </si>
  <si>
    <t>913842977</t>
  </si>
  <si>
    <t>zspgryfice@interia.pl</t>
  </si>
  <si>
    <t>BRANŻOWA SZKOŁA I STOPNIA W KAMIENNYM MOŚCIE</t>
  </si>
  <si>
    <t>stargardzki</t>
  </si>
  <si>
    <t>Chociwel (obszar wiejski)</t>
  </si>
  <si>
    <t>Kamienny Most</t>
  </si>
  <si>
    <t>17</t>
  </si>
  <si>
    <t>73-120</t>
  </si>
  <si>
    <t>914222278</t>
  </si>
  <si>
    <t>sekretariat@irszczecin.pl</t>
  </si>
  <si>
    <t>niepubliczna</t>
  </si>
  <si>
    <t>BRANŻOWA SZKOŁA I STOPNIA NR 2</t>
  </si>
  <si>
    <t>Koszalin</t>
  </si>
  <si>
    <t>Koszalin (gmina miejska)</t>
  </si>
  <si>
    <t>ul. Morska</t>
  </si>
  <si>
    <t>108</t>
  </si>
  <si>
    <t>75-235</t>
  </si>
  <si>
    <t>943432421</t>
  </si>
  <si>
    <t>sekretariat@zs8.koszalin.pl</t>
  </si>
  <si>
    <t>kołobrzeski</t>
  </si>
  <si>
    <t>Kołobrzeg (gmina miejska)</t>
  </si>
  <si>
    <t>Kołobrzeg</t>
  </si>
  <si>
    <t>78-100</t>
  </si>
  <si>
    <t>6</t>
  </si>
  <si>
    <t>Świnoujście</t>
  </si>
  <si>
    <t>Świnoujście (gmina miejska)</t>
  </si>
  <si>
    <t>3</t>
  </si>
  <si>
    <t>72-600</t>
  </si>
  <si>
    <t>Technikum</t>
  </si>
  <si>
    <t>TECHNIKUM INFORMATYCZNE W BIAŁOGARDZIE</t>
  </si>
  <si>
    <t>białogardzki</t>
  </si>
  <si>
    <t>Białogard (gmina miejska)</t>
  </si>
  <si>
    <t>Białogard</t>
  </si>
  <si>
    <t>ul. Stefana Kardynała Wyszyńskiego</t>
  </si>
  <si>
    <t>14</t>
  </si>
  <si>
    <t>78-200</t>
  </si>
  <si>
    <t>943122035</t>
  </si>
  <si>
    <t>szkola@zsp.powiat-bialogard.pl</t>
  </si>
  <si>
    <t>TECHNIKUM W BONINIE</t>
  </si>
  <si>
    <t>koszaliński</t>
  </si>
  <si>
    <t>Manowo (gmina wiejska)</t>
  </si>
  <si>
    <t>Bonin</t>
  </si>
  <si>
    <t>1</t>
  </si>
  <si>
    <t>76-009</t>
  </si>
  <si>
    <t>943422892</t>
  </si>
  <si>
    <t>szkola@zsbonin.pl</t>
  </si>
  <si>
    <t>TECHNIKUM INFORMATYCZNE W STARGARDZIE</t>
  </si>
  <si>
    <t>Stargard (gmina miejska)</t>
  </si>
  <si>
    <t>Stargard</t>
  </si>
  <si>
    <t>ul. Pierwszej Brygady</t>
  </si>
  <si>
    <t>15A</t>
  </si>
  <si>
    <t>73-110</t>
  </si>
  <si>
    <t>915787888</t>
  </si>
  <si>
    <t>szkola@zsp1.stargard.pl</t>
  </si>
  <si>
    <t>TECHNIKUM ZAWODOWE NR 3</t>
  </si>
  <si>
    <t>wałecki</t>
  </si>
  <si>
    <t>Wałcz (gmina miejska)</t>
  </si>
  <si>
    <t>Wałcz</t>
  </si>
  <si>
    <t>ul. Południowa</t>
  </si>
  <si>
    <t>10A</t>
  </si>
  <si>
    <t>78-600</t>
  </si>
  <si>
    <t>672583059</t>
  </si>
  <si>
    <t>sekretariat@rcku.pl</t>
  </si>
  <si>
    <t>PRYWATNE TECHNIKUM W SZCZECINIE</t>
  </si>
  <si>
    <t>ul. Mieszka I</t>
  </si>
  <si>
    <t>61c</t>
  </si>
  <si>
    <t>71-011</t>
  </si>
  <si>
    <t>602330424</t>
  </si>
  <si>
    <t>sekretariat@szczecinskaszkolaflorystyczna.pl</t>
  </si>
  <si>
    <t>Liceum ogólnokształcące</t>
  </si>
  <si>
    <t>II LICEUM OGÓLNOKSZTAŁCĄCE</t>
  </si>
  <si>
    <t>choszczeński</t>
  </si>
  <si>
    <t>Choszczno (miasto)</t>
  </si>
  <si>
    <t>Choszczno</t>
  </si>
  <si>
    <t>ul. Polna</t>
  </si>
  <si>
    <t>5</t>
  </si>
  <si>
    <t>73-200</t>
  </si>
  <si>
    <t>0957652539</t>
  </si>
  <si>
    <t>sekretariatch@vp.pl</t>
  </si>
  <si>
    <t>II LICEUM OGÓLNOKSZTAŁCĄCE W NOWOGARDZIE</t>
  </si>
  <si>
    <t>goleniowski</t>
  </si>
  <si>
    <t>Nowogard (miasto)</t>
  </si>
  <si>
    <t>Nowogard</t>
  </si>
  <si>
    <t>ul. Bohaterów Warszawy</t>
  </si>
  <si>
    <t>78</t>
  </si>
  <si>
    <t>72-200</t>
  </si>
  <si>
    <t>913925107</t>
  </si>
  <si>
    <t>sekretariat@lo2nowogard.edu.pl</t>
  </si>
  <si>
    <t>LICEUM SPOŁECZNE IM. PROF. PIOTRA ZAREMBY W DZIWNOWIE</t>
  </si>
  <si>
    <t>kamieński</t>
  </si>
  <si>
    <t>Dziwnów (miasto)</t>
  </si>
  <si>
    <t>Dziwnów</t>
  </si>
  <si>
    <t>ul. Władysława Reymonta</t>
  </si>
  <si>
    <t>8</t>
  </si>
  <si>
    <t>72-420</t>
  </si>
  <si>
    <t>913813384</t>
  </si>
  <si>
    <t>stowdziwnow@stowdziwnow.pl</t>
  </si>
  <si>
    <t>LICEUM OGÓLNOKSZTAŁCĄCE W POLANOWIE</t>
  </si>
  <si>
    <t>Polanów (miasto)</t>
  </si>
  <si>
    <t>Polanów</t>
  </si>
  <si>
    <t>ul. Gradowe Wzgórze</t>
  </si>
  <si>
    <t>76-010</t>
  </si>
  <si>
    <t>943188770</t>
  </si>
  <si>
    <t>sekretariat1@zsp.polanow.pl</t>
  </si>
  <si>
    <t>INFORMATYCZNE LICEUM OGÓLNOKSZTAŁCĄCE "COMPUTER COLLEGE"</t>
  </si>
  <si>
    <t>ul. Heleny Modrzejewskiej</t>
  </si>
  <si>
    <t>71</t>
  </si>
  <si>
    <t>75-728</t>
  </si>
  <si>
    <t>943411741</t>
  </si>
  <si>
    <t>cc@cc.edu.pl</t>
  </si>
  <si>
    <t>VI LICEUM OGÓLNOKSZTAŁCĄCE W KOSZALINIE</t>
  </si>
  <si>
    <t>ul. Stanisława Dąbka</t>
  </si>
  <si>
    <t>75-354</t>
  </si>
  <si>
    <t>943430795</t>
  </si>
  <si>
    <t>sekretariat@liceum6koszalin.pl</t>
  </si>
  <si>
    <t>II LICEUM OGÓLNOKSZTAŁCĄCE IM. WŁADYSŁAWA BRONIEWSKIEGO W KOSZALINIE</t>
  </si>
  <si>
    <t>ul. Józefa Chełmońskiego</t>
  </si>
  <si>
    <t>7</t>
  </si>
  <si>
    <t>75-631</t>
  </si>
  <si>
    <t>943424351</t>
  </si>
  <si>
    <t>2lobroniewski@interia.pl</t>
  </si>
  <si>
    <t>LICEUM OGÓLNOKSZTAŁCĄCE Z ODDZIAŁAMI INTEGRACYJNYMI IM. MIESZKA I</t>
  </si>
  <si>
    <t>ul. Mieczysława Niedziałkowskiego</t>
  </si>
  <si>
    <t>2</t>
  </si>
  <si>
    <t>913212630</t>
  </si>
  <si>
    <t>sekretariat@lo-mieszko.pl</t>
  </si>
  <si>
    <t>Szkoła podstawowa</t>
  </si>
  <si>
    <t>SZKOŁA PODSTAWOWA IM PPOR RYSZARDA KULESZY W POMIANOWIE</t>
  </si>
  <si>
    <t>Białogard (gmina wiejska)</t>
  </si>
  <si>
    <t>Pomianowo</t>
  </si>
  <si>
    <t>78-020</t>
  </si>
  <si>
    <t>943122399</t>
  </si>
  <si>
    <t>kosciernica@wp.pl</t>
  </si>
  <si>
    <t>SZKOŁA PODSTAWOWA IM. JANUSZA KORCZAKA W ZAMĘCINIE</t>
  </si>
  <si>
    <t>Choszczno (obszar wiejski)</t>
  </si>
  <si>
    <t>Zamęcin</t>
  </si>
  <si>
    <t>957656522</t>
  </si>
  <si>
    <t>spzamecin@op.pl</t>
  </si>
  <si>
    <t>SZKOŁA PODSTAWOWA IM.JANA PAWŁA II W NĘTNIE</t>
  </si>
  <si>
    <t>Drawsko Pomorskie (obszar wiejski)</t>
  </si>
  <si>
    <t>Nętno</t>
  </si>
  <si>
    <t>38</t>
  </si>
  <si>
    <t>78-500</t>
  </si>
  <si>
    <t>Drawsko Pomorskie</t>
  </si>
  <si>
    <t>943611322</t>
  </si>
  <si>
    <t>sekretariat@spnetno.dlaedu.pl</t>
  </si>
  <si>
    <t>SZKOŁA PODSTAWOWA IM. ADAMA MICKIEWICZA</t>
  </si>
  <si>
    <t>Maszewo (miasto)</t>
  </si>
  <si>
    <t>Maszewo</t>
  </si>
  <si>
    <t>ul. Jedności Narodowej</t>
  </si>
  <si>
    <t>72-130</t>
  </si>
  <si>
    <t>914187610</t>
  </si>
  <si>
    <t>sekretariatspmaszewo@maszewo.pl</t>
  </si>
  <si>
    <t>SZKOŁA PODSTAWOWA W DARGOSŁAWIU</t>
  </si>
  <si>
    <t>Brojce (gmina wiejska)</t>
  </si>
  <si>
    <t>Dargosław</t>
  </si>
  <si>
    <t>72-304</t>
  </si>
  <si>
    <t>Brojce</t>
  </si>
  <si>
    <t>913856019</t>
  </si>
  <si>
    <t>sp.dargoslaw@brojce.net.pl</t>
  </si>
  <si>
    <t>SZKOŁA PODSTAWOWA NR 2 IM. KPT.Ż.W. MAMERTA STANKIEWICZA W GRYFINIE</t>
  </si>
  <si>
    <t>Gryfino</t>
  </si>
  <si>
    <t>ul. 9 Maja</t>
  </si>
  <si>
    <t>4</t>
  </si>
  <si>
    <t>74-101</t>
  </si>
  <si>
    <t>914162620</t>
  </si>
  <si>
    <t>sekretariat@sp2gryfino.pl</t>
  </si>
  <si>
    <t>SZKOŁA PODSTAWOWA IM. BOHATERÓW WESTERPLATTE W GARDNIE</t>
  </si>
  <si>
    <t>Gryfino (obszar wiejski)</t>
  </si>
  <si>
    <t>Gardno</t>
  </si>
  <si>
    <t>ul. Niepodległości</t>
  </si>
  <si>
    <t>74-100</t>
  </si>
  <si>
    <t>914041120</t>
  </si>
  <si>
    <t>sekretariat@spgardno.pl</t>
  </si>
  <si>
    <t>SZKOŁA PODSTAWOWA NR 7 IM. ZJEDNOCZONEJ EUROPY</t>
  </si>
  <si>
    <t>ul. Okopowa</t>
  </si>
  <si>
    <t>1 A</t>
  </si>
  <si>
    <t>943521141</t>
  </si>
  <si>
    <t>dyrektor@sp7kg.pl</t>
  </si>
  <si>
    <t>SZKOŁA PODSTAWOWA W DARGINI</t>
  </si>
  <si>
    <t>Bobolice (obszar wiejski)</t>
  </si>
  <si>
    <t>Dargiń</t>
  </si>
  <si>
    <t>47</t>
  </si>
  <si>
    <t>76-020</t>
  </si>
  <si>
    <t>Bobolice</t>
  </si>
  <si>
    <t>943182899</t>
  </si>
  <si>
    <t>szkoladargin@op.pl</t>
  </si>
  <si>
    <t>SZKOŁA PODSTAWOWA NR 2 IM. JANUSZA KUSOCIŃSKIEGO W MYŚLIBORZU</t>
  </si>
  <si>
    <t>myśliborski</t>
  </si>
  <si>
    <t>Myślibórz (miasto)</t>
  </si>
  <si>
    <t>Myślibórz</t>
  </si>
  <si>
    <t>ul. Józefa Piłsudskiego</t>
  </si>
  <si>
    <t>18</t>
  </si>
  <si>
    <t>74-300</t>
  </si>
  <si>
    <t>957472606</t>
  </si>
  <si>
    <t>sekretariat@sp2mysliborz.pl</t>
  </si>
  <si>
    <t>SZKOŁA PODSTAWOWA NR 6 Z ODDZIAŁAMI DWUJĘZYCZNYMI I PRZEDSZKOLNYMI</t>
  </si>
  <si>
    <t>policki</t>
  </si>
  <si>
    <t>Police (miasto)</t>
  </si>
  <si>
    <t>Police</t>
  </si>
  <si>
    <t>ul. Owocowa</t>
  </si>
  <si>
    <t>72-015</t>
  </si>
  <si>
    <t>914316480</t>
  </si>
  <si>
    <t>zs2@police.pl</t>
  </si>
  <si>
    <t>SZKOŁA PODSTAWOWA Z ODDZIAŁAMI INTEGRACYJNYMI IM. LEONIDA TELIGI W PYRZYCACH</t>
  </si>
  <si>
    <t>pyrzycki</t>
  </si>
  <si>
    <t>Pyrzyce (miasto)</t>
  </si>
  <si>
    <t>Pyrzyce</t>
  </si>
  <si>
    <t>ul. Poznańska</t>
  </si>
  <si>
    <t>74-200</t>
  </si>
  <si>
    <t>915701130</t>
  </si>
  <si>
    <t>sp2pyrzyce@poczta.onet.pl</t>
  </si>
  <si>
    <t>SZKOŁA PODSTAWOWA W JAROSŁAWCU</t>
  </si>
  <si>
    <t>sławieński</t>
  </si>
  <si>
    <t>Postomino (gmina wiejska)</t>
  </si>
  <si>
    <t>Jarosławiec</t>
  </si>
  <si>
    <t>ul. Bałtycka</t>
  </si>
  <si>
    <t>65B</t>
  </si>
  <si>
    <t>76-107</t>
  </si>
  <si>
    <t>598109417</t>
  </si>
  <si>
    <t>sekretariat@zsjar.pl</t>
  </si>
  <si>
    <t>SZKOŁA PODSTAWOWA NR 4</t>
  </si>
  <si>
    <t>ul. Wielkopolska</t>
  </si>
  <si>
    <t>30</t>
  </si>
  <si>
    <t>915733970</t>
  </si>
  <si>
    <t>sp4stargard@wp.pl</t>
  </si>
  <si>
    <t>SZKOŁA PODSTAWOWA IM JANUSZA KORCZAKA W MAŁKOCINIE</t>
  </si>
  <si>
    <t>Stargard (gmina wiejska)</t>
  </si>
  <si>
    <t>Małkocin</t>
  </si>
  <si>
    <t>54</t>
  </si>
  <si>
    <t>915783273</t>
  </si>
  <si>
    <t>spmalkocin@op.pl</t>
  </si>
  <si>
    <t>SZKOŁA PODSTAWOWA NR 6 IM. ZDOBYWCÓW WAŁU POMORSKIEGO</t>
  </si>
  <si>
    <t>szczecinecki</t>
  </si>
  <si>
    <t>Szczecinek (gmina miejska)</t>
  </si>
  <si>
    <t>Szczecinek</t>
  </si>
  <si>
    <t>ul. Kopernika</t>
  </si>
  <si>
    <t>78-400</t>
  </si>
  <si>
    <t>943742706</t>
  </si>
  <si>
    <t>sekretariat@sp6.szczecinek.pl</t>
  </si>
  <si>
    <t>SZKOŁA PODSTAWOWA W PARSĘCKU</t>
  </si>
  <si>
    <t>Szczecinek (gmina wiejska)</t>
  </si>
  <si>
    <t>Parsęcko</t>
  </si>
  <si>
    <t>69</t>
  </si>
  <si>
    <t>943757624</t>
  </si>
  <si>
    <t>szkolaparsecko@poczta.onet.pl</t>
  </si>
  <si>
    <t>SZKOŁA PODSTAWOWA IM. A.MICKIEWICZA</t>
  </si>
  <si>
    <t>świdwiński</t>
  </si>
  <si>
    <t>Rąbino (gmina wiejska)</t>
  </si>
  <si>
    <t>Rąbino</t>
  </si>
  <si>
    <t>57</t>
  </si>
  <si>
    <t>78-331</t>
  </si>
  <si>
    <t>943643463</t>
  </si>
  <si>
    <t>rabino@poczta.onet.pl</t>
  </si>
  <si>
    <t>SZKOŁA PODSTAWOWA IM. UNII EUROPEJSKIEJ W KARSIBORZE</t>
  </si>
  <si>
    <t>Wałcz (gmina wiejska)</t>
  </si>
  <si>
    <t>Karsibór</t>
  </si>
  <si>
    <t>39</t>
  </si>
  <si>
    <t>78-609</t>
  </si>
  <si>
    <t>672581794</t>
  </si>
  <si>
    <t>sekretariat@spkarsibor.pl</t>
  </si>
  <si>
    <t>SZCZECIŃSKA SZKOŁA WITRUWIAŃSKA SVS</t>
  </si>
  <si>
    <t>pl. Adama Mickiewicza</t>
  </si>
  <si>
    <t>49</t>
  </si>
  <si>
    <t>70-385</t>
  </si>
  <si>
    <t>512868176</t>
  </si>
  <si>
    <t>szkola@svs.edu.pl</t>
  </si>
  <si>
    <t>SZKOŁA PODSTAWOWA NR 23 IM. MARIUSZA ZARUSKIEGO</t>
  </si>
  <si>
    <t>ul. Miernicza</t>
  </si>
  <si>
    <t>70-823</t>
  </si>
  <si>
    <t>914600288</t>
  </si>
  <si>
    <t>sp23@miasto.szczecin.pl</t>
  </si>
  <si>
    <t>SZKOŁA PODSTAWOWA PRZY I PRYWATNYM LICEUM OGÓLNOKSZTAŁCĄCYM</t>
  </si>
  <si>
    <t>ul. Sebastiana Klonowica</t>
  </si>
  <si>
    <t>71-785</t>
  </si>
  <si>
    <t>914480211</t>
  </si>
  <si>
    <t>liceum@piwoni.pl</t>
  </si>
  <si>
    <t>SZKOŁA PODSTAWOWA NR 41 Z ODDZIAŁAMI INTEGRACYJNYMI IM. MAKSYMILIANA GOLISZA</t>
  </si>
  <si>
    <t>ul. św. Cyryla i Metodego</t>
  </si>
  <si>
    <t>43 i 44</t>
  </si>
  <si>
    <t>71-540</t>
  </si>
  <si>
    <t>914220234</t>
  </si>
  <si>
    <t>sp41@miasto.szczecin.pl</t>
  </si>
  <si>
    <t>SZKOŁA PODSTAWOWA NR 1 IM. MARYNARKI WOJENNEJ RP W ŚWINOUJŚCIU</t>
  </si>
  <si>
    <t>ul. Gabriela Narutowicza</t>
  </si>
  <si>
    <t>913214019</t>
  </si>
  <si>
    <t>sekretariat@pracowniasp1.pl</t>
  </si>
  <si>
    <t>SZKOŁA PODSTAWOWA FUNDACJI LOGOS</t>
  </si>
  <si>
    <t>ul. Grunwaldzka</t>
  </si>
  <si>
    <t>dyrektorsp@logos.swinoujscie.pl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</si>
</sst>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6"/>
  <sheetViews>
    <sheetView tabSelected="1" workbookViewId="0">
      <selection activeCell="A2" sqref="A2"/>
    </sheetView>
  </sheetViews>
  <sheetFormatPr defaultRowHeight="15" x14ac:dyDescent="0.25"/>
  <cols>
    <col min="1" max="1" width="21" customWidth="1"/>
    <col min="2" max="2" width="82.85546875" customWidth="1"/>
    <col min="3" max="3" width="21.140625" customWidth="1"/>
    <col min="4" max="4" width="23.5703125" bestFit="1" customWidth="1"/>
    <col min="5" max="5" width="15.42578125" bestFit="1" customWidth="1"/>
    <col min="6" max="6" width="25.28515625" customWidth="1"/>
    <col min="7" max="7" width="7.7109375" customWidth="1"/>
    <col min="8" max="8" width="14.42578125" customWidth="1"/>
    <col min="9" max="9" width="17.28515625" bestFit="1" customWidth="1"/>
    <col min="10" max="10" width="13.5703125" customWidth="1"/>
    <col min="11" max="11" width="35.85546875" customWidth="1"/>
    <col min="12" max="12" width="14.85546875" customWidth="1"/>
    <col min="13" max="13" width="21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 t="s">
        <v>169</v>
      </c>
      <c r="B2" s="1" t="s">
        <v>170</v>
      </c>
      <c r="C2" s="1" t="s">
        <v>73</v>
      </c>
      <c r="D2" s="1" t="s">
        <v>171</v>
      </c>
      <c r="E2" s="1" t="s">
        <v>172</v>
      </c>
      <c r="F2" s="1"/>
      <c r="G2" s="1" t="s">
        <v>66</v>
      </c>
      <c r="H2" s="1" t="s">
        <v>173</v>
      </c>
      <c r="I2" s="1" t="s">
        <v>172</v>
      </c>
      <c r="J2" s="1" t="s">
        <v>174</v>
      </c>
      <c r="K2" s="1" t="s">
        <v>175</v>
      </c>
      <c r="L2" s="1" t="s">
        <v>15</v>
      </c>
      <c r="M2" s="1" t="s">
        <v>23</v>
      </c>
    </row>
    <row r="3" spans="1:13" x14ac:dyDescent="0.25">
      <c r="A3" s="1" t="s">
        <v>169</v>
      </c>
      <c r="B3" s="1" t="s">
        <v>176</v>
      </c>
      <c r="C3" s="1" t="s">
        <v>114</v>
      </c>
      <c r="D3" s="1" t="s">
        <v>177</v>
      </c>
      <c r="E3" s="1" t="s">
        <v>178</v>
      </c>
      <c r="F3" s="1"/>
      <c r="G3" s="1" t="s">
        <v>166</v>
      </c>
      <c r="H3" s="1" t="s">
        <v>119</v>
      </c>
      <c r="I3" s="1" t="s">
        <v>116</v>
      </c>
      <c r="J3" s="1" t="s">
        <v>179</v>
      </c>
      <c r="K3" s="1" t="s">
        <v>180</v>
      </c>
      <c r="L3" s="1" t="s">
        <v>15</v>
      </c>
      <c r="M3" s="1" t="s">
        <v>23</v>
      </c>
    </row>
    <row r="4" spans="1:13" x14ac:dyDescent="0.25">
      <c r="A4" s="1" t="s">
        <v>169</v>
      </c>
      <c r="B4" s="1" t="s">
        <v>181</v>
      </c>
      <c r="C4" s="1" t="s">
        <v>28</v>
      </c>
      <c r="D4" s="1" t="s">
        <v>182</v>
      </c>
      <c r="E4" s="1" t="s">
        <v>183</v>
      </c>
      <c r="F4" s="1"/>
      <c r="G4" s="1" t="s">
        <v>184</v>
      </c>
      <c r="H4" s="1" t="s">
        <v>185</v>
      </c>
      <c r="I4" s="1" t="s">
        <v>186</v>
      </c>
      <c r="J4" s="1" t="s">
        <v>187</v>
      </c>
      <c r="K4" s="1" t="s">
        <v>188</v>
      </c>
      <c r="L4" s="1" t="s">
        <v>15</v>
      </c>
      <c r="M4" s="1" t="s">
        <v>23</v>
      </c>
    </row>
    <row r="5" spans="1:13" x14ac:dyDescent="0.25">
      <c r="A5" s="1" t="s">
        <v>169</v>
      </c>
      <c r="B5" s="1" t="s">
        <v>189</v>
      </c>
      <c r="C5" s="1" t="s">
        <v>123</v>
      </c>
      <c r="D5" s="1" t="s">
        <v>190</v>
      </c>
      <c r="E5" s="1" t="s">
        <v>191</v>
      </c>
      <c r="F5" s="1" t="s">
        <v>192</v>
      </c>
      <c r="G5" s="1" t="s">
        <v>160</v>
      </c>
      <c r="H5" s="1" t="s">
        <v>193</v>
      </c>
      <c r="I5" s="1" t="s">
        <v>191</v>
      </c>
      <c r="J5" s="1" t="s">
        <v>194</v>
      </c>
      <c r="K5" s="1" t="s">
        <v>195</v>
      </c>
      <c r="L5" s="1" t="s">
        <v>15</v>
      </c>
      <c r="M5" s="1" t="s">
        <v>23</v>
      </c>
    </row>
    <row r="6" spans="1:13" x14ac:dyDescent="0.25">
      <c r="A6" s="1" t="s">
        <v>169</v>
      </c>
      <c r="B6" s="1" t="s">
        <v>196</v>
      </c>
      <c r="C6" s="1" t="s">
        <v>37</v>
      </c>
      <c r="D6" s="1" t="s">
        <v>197</v>
      </c>
      <c r="E6" s="1" t="s">
        <v>198</v>
      </c>
      <c r="F6" s="1"/>
      <c r="G6" s="1" t="s">
        <v>27</v>
      </c>
      <c r="H6" s="1" t="s">
        <v>199</v>
      </c>
      <c r="I6" s="1" t="s">
        <v>200</v>
      </c>
      <c r="J6" s="1" t="s">
        <v>201</v>
      </c>
      <c r="K6" s="1" t="s">
        <v>202</v>
      </c>
      <c r="L6" s="1" t="s">
        <v>15</v>
      </c>
      <c r="M6" s="1" t="s">
        <v>23</v>
      </c>
    </row>
    <row r="7" spans="1:13" x14ac:dyDescent="0.25">
      <c r="A7" s="1" t="s">
        <v>169</v>
      </c>
      <c r="B7" s="1" t="s">
        <v>203</v>
      </c>
      <c r="C7" s="1" t="s">
        <v>18</v>
      </c>
      <c r="D7" s="1" t="s">
        <v>24</v>
      </c>
      <c r="E7" s="1" t="s">
        <v>204</v>
      </c>
      <c r="F7" s="1" t="s">
        <v>205</v>
      </c>
      <c r="G7" s="1" t="s">
        <v>206</v>
      </c>
      <c r="H7" s="1" t="s">
        <v>207</v>
      </c>
      <c r="I7" s="1" t="s">
        <v>204</v>
      </c>
      <c r="J7" s="1" t="s">
        <v>208</v>
      </c>
      <c r="K7" s="1" t="s">
        <v>209</v>
      </c>
      <c r="L7" s="1" t="s">
        <v>15</v>
      </c>
      <c r="M7" s="1" t="s">
        <v>23</v>
      </c>
    </row>
    <row r="8" spans="1:13" x14ac:dyDescent="0.25">
      <c r="A8" s="1" t="s">
        <v>169</v>
      </c>
      <c r="B8" s="1" t="s">
        <v>210</v>
      </c>
      <c r="C8" s="1" t="s">
        <v>18</v>
      </c>
      <c r="D8" s="1" t="s">
        <v>211</v>
      </c>
      <c r="E8" s="1" t="s">
        <v>212</v>
      </c>
      <c r="F8" s="1" t="s">
        <v>213</v>
      </c>
      <c r="G8" s="1" t="s">
        <v>85</v>
      </c>
      <c r="H8" s="1" t="s">
        <v>214</v>
      </c>
      <c r="I8" s="1" t="s">
        <v>204</v>
      </c>
      <c r="J8" s="1" t="s">
        <v>215</v>
      </c>
      <c r="K8" s="1" t="s">
        <v>216</v>
      </c>
      <c r="L8" s="1" t="s">
        <v>15</v>
      </c>
      <c r="M8" s="1" t="s">
        <v>23</v>
      </c>
    </row>
    <row r="9" spans="1:13" x14ac:dyDescent="0.25">
      <c r="A9" s="1" t="s">
        <v>169</v>
      </c>
      <c r="B9" s="1" t="s">
        <v>217</v>
      </c>
      <c r="C9" s="1" t="s">
        <v>62</v>
      </c>
      <c r="D9" s="1" t="s">
        <v>63</v>
      </c>
      <c r="E9" s="1" t="s">
        <v>64</v>
      </c>
      <c r="F9" s="1" t="s">
        <v>218</v>
      </c>
      <c r="G9" s="1" t="s">
        <v>219</v>
      </c>
      <c r="H9" s="1" t="s">
        <v>65</v>
      </c>
      <c r="I9" s="1" t="s">
        <v>64</v>
      </c>
      <c r="J9" s="1" t="s">
        <v>220</v>
      </c>
      <c r="K9" s="1" t="s">
        <v>221</v>
      </c>
      <c r="L9" s="1" t="s">
        <v>15</v>
      </c>
      <c r="M9" s="1" t="s">
        <v>23</v>
      </c>
    </row>
    <row r="10" spans="1:13" x14ac:dyDescent="0.25">
      <c r="A10" s="1" t="s">
        <v>169</v>
      </c>
      <c r="B10" s="1" t="s">
        <v>222</v>
      </c>
      <c r="C10" s="1" t="s">
        <v>82</v>
      </c>
      <c r="D10" s="1" t="s">
        <v>223</v>
      </c>
      <c r="E10" s="1" t="s">
        <v>224</v>
      </c>
      <c r="F10" s="1"/>
      <c r="G10" s="1" t="s">
        <v>225</v>
      </c>
      <c r="H10" s="1" t="s">
        <v>226</v>
      </c>
      <c r="I10" s="1" t="s">
        <v>227</v>
      </c>
      <c r="J10" s="1" t="s">
        <v>228</v>
      </c>
      <c r="K10" s="1" t="s">
        <v>229</v>
      </c>
      <c r="L10" s="1" t="s">
        <v>15</v>
      </c>
      <c r="M10" s="1" t="s">
        <v>23</v>
      </c>
    </row>
    <row r="11" spans="1:13" x14ac:dyDescent="0.25">
      <c r="A11" s="1" t="s">
        <v>169</v>
      </c>
      <c r="B11" s="1" t="s">
        <v>230</v>
      </c>
      <c r="C11" s="1" t="s">
        <v>231</v>
      </c>
      <c r="D11" s="1" t="s">
        <v>232</v>
      </c>
      <c r="E11" s="1" t="s">
        <v>233</v>
      </c>
      <c r="F11" s="1" t="s">
        <v>234</v>
      </c>
      <c r="G11" s="1" t="s">
        <v>235</v>
      </c>
      <c r="H11" s="1" t="s">
        <v>236</v>
      </c>
      <c r="I11" s="1" t="s">
        <v>233</v>
      </c>
      <c r="J11" s="1" t="s">
        <v>237</v>
      </c>
      <c r="K11" s="1" t="s">
        <v>238</v>
      </c>
      <c r="L11" s="1" t="s">
        <v>15</v>
      </c>
      <c r="M11" s="1" t="s">
        <v>23</v>
      </c>
    </row>
    <row r="12" spans="1:13" x14ac:dyDescent="0.25">
      <c r="A12" s="1" t="s">
        <v>169</v>
      </c>
      <c r="B12" s="1" t="s">
        <v>239</v>
      </c>
      <c r="C12" s="1" t="s">
        <v>240</v>
      </c>
      <c r="D12" s="1" t="s">
        <v>241</v>
      </c>
      <c r="E12" s="1" t="s">
        <v>242</v>
      </c>
      <c r="F12" s="1" t="s">
        <v>243</v>
      </c>
      <c r="G12" s="1" t="s">
        <v>118</v>
      </c>
      <c r="H12" s="1" t="s">
        <v>244</v>
      </c>
      <c r="I12" s="1" t="s">
        <v>242</v>
      </c>
      <c r="J12" s="1" t="s">
        <v>245</v>
      </c>
      <c r="K12" s="1" t="s">
        <v>246</v>
      </c>
      <c r="L12" s="1" t="s">
        <v>15</v>
      </c>
      <c r="M12" s="1" t="s">
        <v>23</v>
      </c>
    </row>
    <row r="13" spans="1:13" x14ac:dyDescent="0.25">
      <c r="A13" s="1" t="s">
        <v>169</v>
      </c>
      <c r="B13" s="1" t="s">
        <v>247</v>
      </c>
      <c r="C13" s="1" t="s">
        <v>248</v>
      </c>
      <c r="D13" s="1" t="s">
        <v>249</v>
      </c>
      <c r="E13" s="1" t="s">
        <v>250</v>
      </c>
      <c r="F13" s="1" t="s">
        <v>251</v>
      </c>
      <c r="G13" s="1" t="s">
        <v>166</v>
      </c>
      <c r="H13" s="1" t="s">
        <v>252</v>
      </c>
      <c r="I13" s="1" t="s">
        <v>250</v>
      </c>
      <c r="J13" s="1" t="s">
        <v>253</v>
      </c>
      <c r="K13" s="1" t="s">
        <v>254</v>
      </c>
      <c r="L13" s="1" t="s">
        <v>15</v>
      </c>
      <c r="M13" s="1" t="s">
        <v>23</v>
      </c>
    </row>
    <row r="14" spans="1:13" x14ac:dyDescent="0.25">
      <c r="A14" s="1" t="s">
        <v>169</v>
      </c>
      <c r="B14" s="1" t="s">
        <v>255</v>
      </c>
      <c r="C14" s="1" t="s">
        <v>256</v>
      </c>
      <c r="D14" s="1" t="s">
        <v>257</v>
      </c>
      <c r="E14" s="1" t="s">
        <v>258</v>
      </c>
      <c r="F14" s="1" t="s">
        <v>259</v>
      </c>
      <c r="G14" s="1" t="s">
        <v>260</v>
      </c>
      <c r="H14" s="1" t="s">
        <v>261</v>
      </c>
      <c r="I14" s="1" t="s">
        <v>258</v>
      </c>
      <c r="J14" s="1" t="s">
        <v>262</v>
      </c>
      <c r="K14" s="1" t="s">
        <v>263</v>
      </c>
      <c r="L14" s="1" t="s">
        <v>15</v>
      </c>
      <c r="M14" s="1" t="s">
        <v>23</v>
      </c>
    </row>
    <row r="15" spans="1:13" x14ac:dyDescent="0.25">
      <c r="A15" s="1" t="s">
        <v>169</v>
      </c>
      <c r="B15" s="1" t="s">
        <v>264</v>
      </c>
      <c r="C15" s="1" t="s">
        <v>46</v>
      </c>
      <c r="D15" s="1" t="s">
        <v>90</v>
      </c>
      <c r="E15" s="1" t="s">
        <v>91</v>
      </c>
      <c r="F15" s="1" t="s">
        <v>265</v>
      </c>
      <c r="G15" s="1" t="s">
        <v>266</v>
      </c>
      <c r="H15" s="1" t="s">
        <v>94</v>
      </c>
      <c r="I15" s="1" t="s">
        <v>91</v>
      </c>
      <c r="J15" s="1" t="s">
        <v>267</v>
      </c>
      <c r="K15" s="1" t="s">
        <v>268</v>
      </c>
      <c r="L15" s="1" t="s">
        <v>15</v>
      </c>
      <c r="M15" s="1" t="s">
        <v>23</v>
      </c>
    </row>
    <row r="16" spans="1:13" x14ac:dyDescent="0.25">
      <c r="A16" s="1" t="s">
        <v>169</v>
      </c>
      <c r="B16" s="1" t="s">
        <v>269</v>
      </c>
      <c r="C16" s="1" t="s">
        <v>46</v>
      </c>
      <c r="D16" s="1" t="s">
        <v>270</v>
      </c>
      <c r="E16" s="1" t="s">
        <v>271</v>
      </c>
      <c r="F16" s="1"/>
      <c r="G16" s="1" t="s">
        <v>272</v>
      </c>
      <c r="H16" s="1" t="s">
        <v>94</v>
      </c>
      <c r="I16" s="1" t="s">
        <v>91</v>
      </c>
      <c r="J16" s="1" t="s">
        <v>273</v>
      </c>
      <c r="K16" s="1" t="s">
        <v>274</v>
      </c>
      <c r="L16" s="1" t="s">
        <v>15</v>
      </c>
      <c r="M16" s="1" t="s">
        <v>23</v>
      </c>
    </row>
    <row r="17" spans="1:13" x14ac:dyDescent="0.25">
      <c r="A17" s="1" t="s">
        <v>169</v>
      </c>
      <c r="B17" s="1" t="s">
        <v>275</v>
      </c>
      <c r="C17" s="1" t="s">
        <v>276</v>
      </c>
      <c r="D17" s="1" t="s">
        <v>277</v>
      </c>
      <c r="E17" s="1" t="s">
        <v>278</v>
      </c>
      <c r="F17" s="1" t="s">
        <v>279</v>
      </c>
      <c r="G17" s="1" t="s">
        <v>235</v>
      </c>
      <c r="H17" s="1" t="s">
        <v>280</v>
      </c>
      <c r="I17" s="1" t="s">
        <v>278</v>
      </c>
      <c r="J17" s="1" t="s">
        <v>281</v>
      </c>
      <c r="K17" s="1" t="s">
        <v>282</v>
      </c>
      <c r="L17" s="1" t="s">
        <v>15</v>
      </c>
      <c r="M17" s="1" t="s">
        <v>23</v>
      </c>
    </row>
    <row r="18" spans="1:13" x14ac:dyDescent="0.25">
      <c r="A18" s="1" t="s">
        <v>169</v>
      </c>
      <c r="B18" s="1" t="s">
        <v>283</v>
      </c>
      <c r="C18" s="1" t="s">
        <v>276</v>
      </c>
      <c r="D18" s="1" t="s">
        <v>284</v>
      </c>
      <c r="E18" s="1" t="s">
        <v>285</v>
      </c>
      <c r="F18" s="1"/>
      <c r="G18" s="1" t="s">
        <v>286</v>
      </c>
      <c r="H18" s="1" t="s">
        <v>280</v>
      </c>
      <c r="I18" s="1" t="s">
        <v>285</v>
      </c>
      <c r="J18" s="1" t="s">
        <v>287</v>
      </c>
      <c r="K18" s="1" t="s">
        <v>288</v>
      </c>
      <c r="L18" s="1" t="s">
        <v>15</v>
      </c>
      <c r="M18" s="1" t="s">
        <v>23</v>
      </c>
    </row>
    <row r="19" spans="1:13" x14ac:dyDescent="0.25">
      <c r="A19" s="1" t="s">
        <v>169</v>
      </c>
      <c r="B19" s="1" t="s">
        <v>289</v>
      </c>
      <c r="C19" s="1" t="s">
        <v>290</v>
      </c>
      <c r="D19" s="1" t="s">
        <v>291</v>
      </c>
      <c r="E19" s="1" t="s">
        <v>292</v>
      </c>
      <c r="F19" s="1"/>
      <c r="G19" s="1" t="s">
        <v>293</v>
      </c>
      <c r="H19" s="1" t="s">
        <v>294</v>
      </c>
      <c r="I19" s="1" t="s">
        <v>292</v>
      </c>
      <c r="J19" s="1" t="s">
        <v>295</v>
      </c>
      <c r="K19" s="1" t="s">
        <v>296</v>
      </c>
      <c r="L19" s="1" t="s">
        <v>15</v>
      </c>
      <c r="M19" s="1" t="s">
        <v>23</v>
      </c>
    </row>
    <row r="20" spans="1:13" x14ac:dyDescent="0.25">
      <c r="A20" s="1" t="s">
        <v>169</v>
      </c>
      <c r="B20" s="1" t="s">
        <v>297</v>
      </c>
      <c r="C20" s="1" t="s">
        <v>98</v>
      </c>
      <c r="D20" s="1" t="s">
        <v>298</v>
      </c>
      <c r="E20" s="1" t="s">
        <v>299</v>
      </c>
      <c r="F20" s="1"/>
      <c r="G20" s="1" t="s">
        <v>300</v>
      </c>
      <c r="H20" s="1" t="s">
        <v>301</v>
      </c>
      <c r="I20" s="1" t="s">
        <v>299</v>
      </c>
      <c r="J20" s="1" t="s">
        <v>302</v>
      </c>
      <c r="K20" s="1" t="s">
        <v>303</v>
      </c>
      <c r="L20" s="1" t="s">
        <v>15</v>
      </c>
      <c r="M20" s="1" t="s">
        <v>23</v>
      </c>
    </row>
    <row r="21" spans="1:13" x14ac:dyDescent="0.25">
      <c r="A21" s="1" t="s">
        <v>169</v>
      </c>
      <c r="B21" s="1" t="s">
        <v>304</v>
      </c>
      <c r="C21" s="1" t="s">
        <v>13</v>
      </c>
      <c r="D21" s="1" t="s">
        <v>14</v>
      </c>
      <c r="E21" s="1" t="s">
        <v>13</v>
      </c>
      <c r="F21" s="1" t="s">
        <v>305</v>
      </c>
      <c r="G21" s="1" t="s">
        <v>306</v>
      </c>
      <c r="H21" s="1" t="s">
        <v>307</v>
      </c>
      <c r="I21" s="1" t="s">
        <v>13</v>
      </c>
      <c r="J21" s="1" t="s">
        <v>308</v>
      </c>
      <c r="K21" s="1" t="s">
        <v>309</v>
      </c>
      <c r="L21" s="1" t="s">
        <v>53</v>
      </c>
      <c r="M21" s="1" t="s">
        <v>23</v>
      </c>
    </row>
    <row r="22" spans="1:13" x14ac:dyDescent="0.25">
      <c r="A22" s="1" t="s">
        <v>169</v>
      </c>
      <c r="B22" s="1" t="s">
        <v>310</v>
      </c>
      <c r="C22" s="1" t="s">
        <v>13</v>
      </c>
      <c r="D22" s="1" t="s">
        <v>14</v>
      </c>
      <c r="E22" s="1" t="s">
        <v>13</v>
      </c>
      <c r="F22" s="1" t="s">
        <v>311</v>
      </c>
      <c r="G22" s="1" t="s">
        <v>41</v>
      </c>
      <c r="H22" s="1" t="s">
        <v>312</v>
      </c>
      <c r="I22" s="1" t="s">
        <v>13</v>
      </c>
      <c r="J22" s="1" t="s">
        <v>313</v>
      </c>
      <c r="K22" s="1" t="s">
        <v>314</v>
      </c>
      <c r="L22" s="1" t="s">
        <v>15</v>
      </c>
      <c r="M22" s="1" t="s">
        <v>23</v>
      </c>
    </row>
    <row r="23" spans="1:13" x14ac:dyDescent="0.25">
      <c r="A23" s="1" t="s">
        <v>169</v>
      </c>
      <c r="B23" s="1" t="s">
        <v>315</v>
      </c>
      <c r="C23" s="1" t="s">
        <v>13</v>
      </c>
      <c r="D23" s="1" t="s">
        <v>14</v>
      </c>
      <c r="E23" s="1" t="s">
        <v>13</v>
      </c>
      <c r="F23" s="1" t="s">
        <v>316</v>
      </c>
      <c r="G23" s="1" t="s">
        <v>69</v>
      </c>
      <c r="H23" s="1" t="s">
        <v>317</v>
      </c>
      <c r="I23" s="1" t="s">
        <v>13</v>
      </c>
      <c r="J23" s="1" t="s">
        <v>318</v>
      </c>
      <c r="K23" s="1" t="s">
        <v>319</v>
      </c>
      <c r="L23" s="1" t="s">
        <v>53</v>
      </c>
      <c r="M23" s="1" t="s">
        <v>23</v>
      </c>
    </row>
    <row r="24" spans="1:13" x14ac:dyDescent="0.25">
      <c r="A24" s="1" t="s">
        <v>169</v>
      </c>
      <c r="B24" s="1" t="s">
        <v>320</v>
      </c>
      <c r="C24" s="1" t="s">
        <v>13</v>
      </c>
      <c r="D24" s="1" t="s">
        <v>14</v>
      </c>
      <c r="E24" s="1" t="s">
        <v>13</v>
      </c>
      <c r="F24" s="1" t="s">
        <v>321</v>
      </c>
      <c r="G24" s="1" t="s">
        <v>322</v>
      </c>
      <c r="H24" s="1" t="s">
        <v>323</v>
      </c>
      <c r="I24" s="1" t="s">
        <v>13</v>
      </c>
      <c r="J24" s="1" t="s">
        <v>324</v>
      </c>
      <c r="K24" s="1" t="s">
        <v>325</v>
      </c>
      <c r="L24" s="1" t="s">
        <v>15</v>
      </c>
      <c r="M24" s="1" t="s">
        <v>23</v>
      </c>
    </row>
    <row r="25" spans="1:13" x14ac:dyDescent="0.25">
      <c r="A25" s="1" t="s">
        <v>169</v>
      </c>
      <c r="B25" s="1" t="s">
        <v>326</v>
      </c>
      <c r="C25" s="1" t="s">
        <v>67</v>
      </c>
      <c r="D25" s="1" t="s">
        <v>68</v>
      </c>
      <c r="E25" s="1" t="s">
        <v>67</v>
      </c>
      <c r="F25" s="1" t="s">
        <v>327</v>
      </c>
      <c r="G25" s="1" t="s">
        <v>41</v>
      </c>
      <c r="H25" s="1" t="s">
        <v>70</v>
      </c>
      <c r="I25" s="1" t="s">
        <v>67</v>
      </c>
      <c r="J25" s="1" t="s">
        <v>328</v>
      </c>
      <c r="K25" s="1" t="s">
        <v>329</v>
      </c>
      <c r="L25" s="1" t="s">
        <v>15</v>
      </c>
      <c r="M25" s="1" t="s">
        <v>23</v>
      </c>
    </row>
    <row r="26" spans="1:13" x14ac:dyDescent="0.25">
      <c r="A26" s="1" t="s">
        <v>169</v>
      </c>
      <c r="B26" s="1" t="s">
        <v>330</v>
      </c>
      <c r="C26" s="1" t="s">
        <v>67</v>
      </c>
      <c r="D26" s="1" t="s">
        <v>68</v>
      </c>
      <c r="E26" s="1" t="s">
        <v>67</v>
      </c>
      <c r="F26" s="1" t="s">
        <v>331</v>
      </c>
      <c r="G26" s="1" t="str">
        <f>"47"</f>
        <v>47</v>
      </c>
      <c r="H26" s="1" t="str">
        <f t="shared" ref="H26" si="0">"72-600"</f>
        <v>72-600</v>
      </c>
      <c r="I26" s="1" t="str">
        <f t="shared" ref="I26" si="1">"Świnoujście"</f>
        <v>Świnoujście</v>
      </c>
      <c r="J26" s="1" t="str">
        <f>"913212366"</f>
        <v>913212366</v>
      </c>
      <c r="K26" s="1" t="s">
        <v>332</v>
      </c>
      <c r="L26" s="1" t="s">
        <v>53</v>
      </c>
      <c r="M26" s="1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"/>
  <sheetViews>
    <sheetView workbookViewId="0"/>
  </sheetViews>
  <sheetFormatPr defaultRowHeight="15" x14ac:dyDescent="0.25"/>
  <cols>
    <col min="1" max="1" width="39.42578125" bestFit="1" customWidth="1"/>
    <col min="2" max="2" width="46.5703125" bestFit="1" customWidth="1"/>
    <col min="3" max="3" width="8.5703125" bestFit="1" customWidth="1"/>
    <col min="4" max="4" width="15.140625" bestFit="1" customWidth="1"/>
    <col min="5" max="5" width="12.28515625" bestFit="1" customWidth="1"/>
    <col min="6" max="6" width="12.7109375" bestFit="1" customWidth="1"/>
    <col min="7" max="7" width="15.42578125" bestFit="1" customWidth="1"/>
    <col min="8" max="8" width="13.42578125" bestFit="1" customWidth="1"/>
    <col min="9" max="9" width="7.140625" bestFit="1" customWidth="1"/>
    <col min="10" max="10" width="10" bestFit="1" customWidth="1"/>
    <col min="11" max="11" width="23" bestFit="1" customWidth="1"/>
    <col min="12" max="12" width="17.285156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tr">
        <f>"4"</f>
        <v>4</v>
      </c>
      <c r="H2" s="1" t="str">
        <f t="shared" ref="H2" si="0">"74-500"</f>
        <v>74-500</v>
      </c>
      <c r="I2" s="1" t="str">
        <f t="shared" ref="I2" si="1">"Chojna"</f>
        <v>Chojna</v>
      </c>
      <c r="J2" s="1" t="str">
        <f>"914141691"</f>
        <v>914141691</v>
      </c>
      <c r="K2" s="1" t="s">
        <v>22</v>
      </c>
      <c r="L2" s="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workbookViewId="0">
      <selection activeCell="A2" sqref="A2"/>
    </sheetView>
  </sheetViews>
  <sheetFormatPr defaultRowHeight="15" x14ac:dyDescent="0.25"/>
  <cols>
    <col min="1" max="1" width="23.140625" bestFit="1" customWidth="1"/>
    <col min="2" max="2" width="75.28515625" bestFit="1" customWidth="1"/>
    <col min="3" max="3" width="12.28515625" bestFit="1" customWidth="1"/>
    <col min="4" max="4" width="26.7109375" bestFit="1" customWidth="1"/>
    <col min="5" max="5" width="12.28515625" bestFit="1" customWidth="1"/>
    <col min="6" max="6" width="32.7109375" bestFit="1" customWidth="1"/>
    <col min="7" max="7" width="15.42578125" bestFit="1" customWidth="1"/>
    <col min="8" max="8" width="13.42578125" bestFit="1" customWidth="1"/>
    <col min="9" max="9" width="11.5703125" bestFit="1" customWidth="1"/>
    <col min="10" max="10" width="11" bestFit="1" customWidth="1"/>
    <col min="11" max="11" width="31" bestFit="1" customWidth="1"/>
    <col min="12" max="12" width="17.285156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1" t="s">
        <v>112</v>
      </c>
      <c r="B2" s="1" t="s">
        <v>113</v>
      </c>
      <c r="C2" s="1" t="s">
        <v>114</v>
      </c>
      <c r="D2" s="1" t="s">
        <v>115</v>
      </c>
      <c r="E2" s="1" t="s">
        <v>116</v>
      </c>
      <c r="F2" s="1" t="s">
        <v>117</v>
      </c>
      <c r="G2" s="1" t="s">
        <v>118</v>
      </c>
      <c r="H2" s="1" t="s">
        <v>119</v>
      </c>
      <c r="I2" s="1" t="s">
        <v>116</v>
      </c>
      <c r="J2" s="1" t="s">
        <v>120</v>
      </c>
      <c r="K2" s="1" t="s">
        <v>121</v>
      </c>
      <c r="L2" s="1" t="s">
        <v>15</v>
      </c>
    </row>
    <row r="3" spans="1:12" x14ac:dyDescent="0.25">
      <c r="A3" s="1" t="s">
        <v>112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125</v>
      </c>
      <c r="J3" s="1" t="s">
        <v>129</v>
      </c>
      <c r="K3" s="1" t="s">
        <v>130</v>
      </c>
      <c r="L3" s="1" t="s">
        <v>15</v>
      </c>
    </row>
    <row r="4" spans="1:12" x14ac:dyDescent="0.25">
      <c r="A4" s="1" t="s">
        <v>112</v>
      </c>
      <c r="B4" s="1" t="s">
        <v>131</v>
      </c>
      <c r="C4" s="1" t="s">
        <v>132</v>
      </c>
      <c r="D4" s="1" t="s">
        <v>133</v>
      </c>
      <c r="E4" s="1" t="s">
        <v>134</v>
      </c>
      <c r="F4" s="1" t="s">
        <v>135</v>
      </c>
      <c r="G4" s="1" t="s">
        <v>136</v>
      </c>
      <c r="H4" s="1" t="s">
        <v>137</v>
      </c>
      <c r="I4" s="1" t="s">
        <v>134</v>
      </c>
      <c r="J4" s="1" t="s">
        <v>138</v>
      </c>
      <c r="K4" s="1" t="s">
        <v>139</v>
      </c>
      <c r="L4" s="1" t="s">
        <v>53</v>
      </c>
    </row>
    <row r="5" spans="1:12" x14ac:dyDescent="0.25">
      <c r="A5" s="1" t="s">
        <v>112</v>
      </c>
      <c r="B5" s="1" t="s">
        <v>140</v>
      </c>
      <c r="C5" s="1" t="s">
        <v>82</v>
      </c>
      <c r="D5" s="1" t="s">
        <v>141</v>
      </c>
      <c r="E5" s="1" t="s">
        <v>142</v>
      </c>
      <c r="F5" s="1" t="s">
        <v>143</v>
      </c>
      <c r="G5" s="1" t="s">
        <v>118</v>
      </c>
      <c r="H5" s="1" t="s">
        <v>144</v>
      </c>
      <c r="I5" s="1" t="s">
        <v>142</v>
      </c>
      <c r="J5" s="1" t="s">
        <v>145</v>
      </c>
      <c r="K5" s="1" t="s">
        <v>146</v>
      </c>
      <c r="L5" s="1" t="s">
        <v>15</v>
      </c>
    </row>
    <row r="6" spans="1:12" x14ac:dyDescent="0.25">
      <c r="A6" s="1" t="s">
        <v>112</v>
      </c>
      <c r="B6" s="1" t="s">
        <v>147</v>
      </c>
      <c r="C6" s="1" t="s">
        <v>55</v>
      </c>
      <c r="D6" s="1" t="s">
        <v>56</v>
      </c>
      <c r="E6" s="1" t="s">
        <v>55</v>
      </c>
      <c r="F6" s="1" t="s">
        <v>148</v>
      </c>
      <c r="G6" s="1" t="s">
        <v>149</v>
      </c>
      <c r="H6" s="1" t="s">
        <v>150</v>
      </c>
      <c r="I6" s="1" t="s">
        <v>55</v>
      </c>
      <c r="J6" s="1" t="s">
        <v>151</v>
      </c>
      <c r="K6" s="1" t="s">
        <v>152</v>
      </c>
      <c r="L6" s="1" t="s">
        <v>53</v>
      </c>
    </row>
    <row r="7" spans="1:12" x14ac:dyDescent="0.25">
      <c r="A7" s="1" t="s">
        <v>112</v>
      </c>
      <c r="B7" s="1" t="s">
        <v>153</v>
      </c>
      <c r="C7" s="1" t="s">
        <v>55</v>
      </c>
      <c r="D7" s="1" t="s">
        <v>56</v>
      </c>
      <c r="E7" s="1" t="s">
        <v>55</v>
      </c>
      <c r="F7" s="1" t="s">
        <v>154</v>
      </c>
      <c r="G7" s="1" t="s">
        <v>85</v>
      </c>
      <c r="H7" s="1" t="s">
        <v>155</v>
      </c>
      <c r="I7" s="1" t="s">
        <v>55</v>
      </c>
      <c r="J7" s="1" t="s">
        <v>156</v>
      </c>
      <c r="K7" s="1" t="s">
        <v>157</v>
      </c>
      <c r="L7" s="1" t="s">
        <v>15</v>
      </c>
    </row>
    <row r="8" spans="1:12" x14ac:dyDescent="0.25">
      <c r="A8" s="1" t="s">
        <v>112</v>
      </c>
      <c r="B8" s="1" t="s">
        <v>158</v>
      </c>
      <c r="C8" s="1" t="s">
        <v>55</v>
      </c>
      <c r="D8" s="1" t="s">
        <v>56</v>
      </c>
      <c r="E8" s="1" t="s">
        <v>55</v>
      </c>
      <c r="F8" s="1" t="s">
        <v>159</v>
      </c>
      <c r="G8" s="1" t="s">
        <v>160</v>
      </c>
      <c r="H8" s="1" t="s">
        <v>161</v>
      </c>
      <c r="I8" s="1" t="s">
        <v>55</v>
      </c>
      <c r="J8" s="1" t="s">
        <v>162</v>
      </c>
      <c r="K8" s="1" t="s">
        <v>163</v>
      </c>
      <c r="L8" s="1" t="s">
        <v>15</v>
      </c>
    </row>
    <row r="9" spans="1:12" x14ac:dyDescent="0.25">
      <c r="A9" s="1" t="s">
        <v>112</v>
      </c>
      <c r="B9" s="1" t="s">
        <v>164</v>
      </c>
      <c r="C9" s="1" t="s">
        <v>67</v>
      </c>
      <c r="D9" s="1" t="s">
        <v>68</v>
      </c>
      <c r="E9" s="1" t="s">
        <v>67</v>
      </c>
      <c r="F9" s="1" t="s">
        <v>165</v>
      </c>
      <c r="G9" s="1" t="s">
        <v>166</v>
      </c>
      <c r="H9" s="1" t="s">
        <v>70</v>
      </c>
      <c r="I9" s="1" t="s">
        <v>67</v>
      </c>
      <c r="J9" s="1" t="s">
        <v>167</v>
      </c>
      <c r="K9" s="1" t="s">
        <v>168</v>
      </c>
      <c r="L9" s="1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6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43.85546875" bestFit="1" customWidth="1"/>
    <col min="3" max="3" width="11.7109375" bestFit="1" customWidth="1"/>
    <col min="4" max="4" width="24.28515625" bestFit="1" customWidth="1"/>
    <col min="5" max="5" width="12.28515625" bestFit="1" customWidth="1"/>
    <col min="6" max="6" width="33.140625" bestFit="1" customWidth="1"/>
    <col min="7" max="7" width="15.42578125" bestFit="1" customWidth="1"/>
    <col min="8" max="8" width="13.42578125" bestFit="1" customWidth="1"/>
    <col min="9" max="9" width="9.28515625" bestFit="1" customWidth="1"/>
    <col min="10" max="10" width="10" bestFit="1" customWidth="1"/>
    <col min="11" max="11" width="41.7109375" bestFit="1" customWidth="1"/>
    <col min="12" max="12" width="17.28515625" bestFit="1" customWidth="1"/>
    <col min="13" max="13" width="18.2851562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1" t="s">
        <v>71</v>
      </c>
      <c r="B2" s="1" t="s">
        <v>72</v>
      </c>
      <c r="C2" s="1" t="s">
        <v>73</v>
      </c>
      <c r="D2" s="1" t="s">
        <v>74</v>
      </c>
      <c r="E2" s="1" t="s">
        <v>75</v>
      </c>
      <c r="F2" s="1" t="s">
        <v>76</v>
      </c>
      <c r="G2" s="1" t="s">
        <v>77</v>
      </c>
      <c r="H2" s="1" t="s">
        <v>78</v>
      </c>
      <c r="I2" s="1" t="s">
        <v>75</v>
      </c>
      <c r="J2" s="1" t="s">
        <v>79</v>
      </c>
      <c r="K2" s="1" t="s">
        <v>80</v>
      </c>
      <c r="L2" s="1" t="s">
        <v>15</v>
      </c>
      <c r="M2" s="1" t="s">
        <v>23</v>
      </c>
    </row>
    <row r="3" spans="1:13" x14ac:dyDescent="0.25">
      <c r="A3" s="1" t="s">
        <v>71</v>
      </c>
      <c r="B3" s="1" t="s">
        <v>81</v>
      </c>
      <c r="C3" s="1" t="s">
        <v>82</v>
      </c>
      <c r="D3" s="1" t="s">
        <v>83</v>
      </c>
      <c r="E3" s="1" t="s">
        <v>84</v>
      </c>
      <c r="F3" s="1"/>
      <c r="G3" s="1" t="s">
        <v>85</v>
      </c>
      <c r="H3" s="1" t="s">
        <v>86</v>
      </c>
      <c r="I3" s="1" t="s">
        <v>84</v>
      </c>
      <c r="J3" s="1" t="s">
        <v>87</v>
      </c>
      <c r="K3" s="1" t="s">
        <v>88</v>
      </c>
      <c r="L3" s="1" t="s">
        <v>15</v>
      </c>
      <c r="M3" s="1" t="s">
        <v>23</v>
      </c>
    </row>
    <row r="4" spans="1:13" x14ac:dyDescent="0.25">
      <c r="A4" s="1" t="s">
        <v>71</v>
      </c>
      <c r="B4" s="1" t="s">
        <v>89</v>
      </c>
      <c r="C4" s="1" t="s">
        <v>46</v>
      </c>
      <c r="D4" s="1" t="s">
        <v>90</v>
      </c>
      <c r="E4" s="1" t="s">
        <v>91</v>
      </c>
      <c r="F4" s="1" t="s">
        <v>92</v>
      </c>
      <c r="G4" s="1" t="s">
        <v>93</v>
      </c>
      <c r="H4" s="1" t="s">
        <v>94</v>
      </c>
      <c r="I4" s="1" t="s">
        <v>91</v>
      </c>
      <c r="J4" s="1" t="s">
        <v>95</v>
      </c>
      <c r="K4" s="1" t="s">
        <v>96</v>
      </c>
      <c r="L4" s="1" t="s">
        <v>53</v>
      </c>
      <c r="M4" s="1" t="s">
        <v>23</v>
      </c>
    </row>
    <row r="5" spans="1:13" x14ac:dyDescent="0.25">
      <c r="A5" s="1" t="s">
        <v>71</v>
      </c>
      <c r="B5" s="1" t="s">
        <v>97</v>
      </c>
      <c r="C5" s="1" t="s">
        <v>98</v>
      </c>
      <c r="D5" s="1" t="s">
        <v>99</v>
      </c>
      <c r="E5" s="1" t="s">
        <v>100</v>
      </c>
      <c r="F5" s="1" t="s">
        <v>101</v>
      </c>
      <c r="G5" s="1" t="s">
        <v>102</v>
      </c>
      <c r="H5" s="1" t="s">
        <v>103</v>
      </c>
      <c r="I5" s="1" t="s">
        <v>100</v>
      </c>
      <c r="J5" s="1" t="s">
        <v>104</v>
      </c>
      <c r="K5" s="1" t="s">
        <v>105</v>
      </c>
      <c r="L5" s="1" t="s">
        <v>15</v>
      </c>
      <c r="M5" s="1" t="s">
        <v>23</v>
      </c>
    </row>
    <row r="6" spans="1:13" x14ac:dyDescent="0.25">
      <c r="A6" s="1" t="s">
        <v>71</v>
      </c>
      <c r="B6" s="1" t="s">
        <v>106</v>
      </c>
      <c r="C6" s="1" t="s">
        <v>13</v>
      </c>
      <c r="D6" s="1" t="s">
        <v>14</v>
      </c>
      <c r="E6" s="1" t="s">
        <v>13</v>
      </c>
      <c r="F6" s="1" t="s">
        <v>107</v>
      </c>
      <c r="G6" s="1" t="s">
        <v>108</v>
      </c>
      <c r="H6" s="1" t="s">
        <v>109</v>
      </c>
      <c r="I6" s="1" t="s">
        <v>13</v>
      </c>
      <c r="J6" s="1" t="s">
        <v>110</v>
      </c>
      <c r="K6" s="1" t="s">
        <v>111</v>
      </c>
      <c r="L6" s="1" t="s">
        <v>53</v>
      </c>
      <c r="M6" s="1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"/>
  <sheetViews>
    <sheetView workbookViewId="0">
      <selection activeCell="C22" sqref="C22"/>
    </sheetView>
  </sheetViews>
  <sheetFormatPr defaultRowHeight="15" x14ac:dyDescent="0.25"/>
  <cols>
    <col min="1" max="1" width="23.85546875" bestFit="1" customWidth="1"/>
    <col min="2" max="2" width="80.42578125" bestFit="1" customWidth="1"/>
    <col min="3" max="3" width="10.5703125" bestFit="1" customWidth="1"/>
    <col min="4" max="4" width="23.85546875" bestFit="1" customWidth="1"/>
    <col min="5" max="5" width="14.85546875" bestFit="1" customWidth="1"/>
    <col min="6" max="6" width="16.7109375" bestFit="1" customWidth="1"/>
    <col min="7" max="7" width="15.42578125" bestFit="1" customWidth="1"/>
    <col min="8" max="8" width="13.42578125" bestFit="1" customWidth="1"/>
    <col min="9" max="9" width="14.85546875" bestFit="1" customWidth="1"/>
    <col min="10" max="10" width="10" bestFit="1" customWidth="1"/>
    <col min="11" max="11" width="25.7109375" bestFit="1" customWidth="1"/>
    <col min="12" max="12" width="17.285156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1" t="s">
        <v>25</v>
      </c>
      <c r="B2" s="1" t="s">
        <v>26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30</v>
      </c>
      <c r="J2" s="1" t="s">
        <v>34</v>
      </c>
      <c r="K2" s="1" t="s">
        <v>35</v>
      </c>
      <c r="L2" s="1" t="s">
        <v>15</v>
      </c>
    </row>
    <row r="3" spans="1:12" x14ac:dyDescent="0.25">
      <c r="A3" s="1" t="s">
        <v>25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39</v>
      </c>
      <c r="J3" s="1" t="s">
        <v>43</v>
      </c>
      <c r="K3" s="1" t="s">
        <v>44</v>
      </c>
      <c r="L3" s="1" t="s">
        <v>15</v>
      </c>
    </row>
    <row r="4" spans="1:12" x14ac:dyDescent="0.25">
      <c r="A4" s="1" t="s">
        <v>25</v>
      </c>
      <c r="B4" s="1" t="s">
        <v>45</v>
      </c>
      <c r="C4" s="1" t="s">
        <v>46</v>
      </c>
      <c r="D4" s="1" t="s">
        <v>47</v>
      </c>
      <c r="E4" s="1" t="s">
        <v>48</v>
      </c>
      <c r="F4" s="1"/>
      <c r="G4" s="1" t="s">
        <v>49</v>
      </c>
      <c r="H4" s="1" t="s">
        <v>50</v>
      </c>
      <c r="I4" s="1" t="s">
        <v>48</v>
      </c>
      <c r="J4" s="1" t="s">
        <v>51</v>
      </c>
      <c r="K4" s="1" t="s">
        <v>52</v>
      </c>
      <c r="L4" s="1" t="s">
        <v>53</v>
      </c>
    </row>
    <row r="5" spans="1:12" x14ac:dyDescent="0.25">
      <c r="A5" s="1" t="s">
        <v>25</v>
      </c>
      <c r="B5" s="1" t="s">
        <v>54</v>
      </c>
      <c r="C5" s="1" t="s">
        <v>55</v>
      </c>
      <c r="D5" s="1" t="s">
        <v>56</v>
      </c>
      <c r="E5" s="1" t="s">
        <v>55</v>
      </c>
      <c r="F5" s="1" t="s">
        <v>57</v>
      </c>
      <c r="G5" s="1" t="s">
        <v>58</v>
      </c>
      <c r="H5" s="1" t="s">
        <v>59</v>
      </c>
      <c r="I5" s="1" t="s">
        <v>55</v>
      </c>
      <c r="J5" s="1" t="s">
        <v>60</v>
      </c>
      <c r="K5" s="1" t="s">
        <v>61</v>
      </c>
      <c r="L5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szkoły podstawowe</vt:lpstr>
      <vt:lpstr>szkoły przysp. do pracy</vt:lpstr>
      <vt:lpstr>licea ogólnokształcące</vt:lpstr>
      <vt:lpstr>technika</vt:lpstr>
      <vt:lpstr>branżowe szkoły I 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2020-11-03T08:08:38Z</dcterms:modified>
</cp:coreProperties>
</file>